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ÖPNV\Nahverkehrsplan\Fortschreibung NVP September 2021\"/>
    </mc:Choice>
  </mc:AlternateContent>
  <bookViews>
    <workbookView xWindow="-28920" yWindow="-120" windowWidth="29040" windowHeight="16440"/>
  </bookViews>
  <sheets>
    <sheet name="LB3" sheetId="10" r:id="rId1"/>
    <sheet name="LB11" sheetId="11" r:id="rId2"/>
  </sheets>
  <definedNames>
    <definedName name="_xlnm._FilterDatabase" localSheetId="0" hidden="1">'LB3'!$A$1:$K$26</definedName>
    <definedName name="_xlnm.Print_Area" localSheetId="0">'LB3'!$A$1:$K$26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" i="11" l="1"/>
  <c r="L20" i="11" l="1"/>
  <c r="K20" i="11"/>
  <c r="J20" i="11"/>
  <c r="I19" i="11"/>
  <c r="H19" i="11"/>
  <c r="G19" i="11"/>
  <c r="F19" i="11"/>
  <c r="E19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E20" i="11" l="1"/>
  <c r="J25" i="10" l="1"/>
  <c r="K25" i="10"/>
  <c r="I25" i="10"/>
  <c r="G24" i="10" l="1"/>
  <c r="F24" i="10"/>
  <c r="E24" i="10"/>
  <c r="D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D25" i="10" l="1"/>
</calcChain>
</file>

<file path=xl/sharedStrings.xml><?xml version="1.0" encoding="utf-8"?>
<sst xmlns="http://schemas.openxmlformats.org/spreadsheetml/2006/main" count="193" uniqueCount="126">
  <si>
    <t>Ort, Haltestelle</t>
  </si>
  <si>
    <t>Haltestellenname</t>
  </si>
  <si>
    <t>Schulzentrum</t>
  </si>
  <si>
    <t>Beverungen, Grundschule</t>
  </si>
  <si>
    <t>Grundschule</t>
  </si>
  <si>
    <t>Bev-Drenke, Am Sportplatz</t>
  </si>
  <si>
    <t>Am Sportplatz</t>
  </si>
  <si>
    <t>Bev-Drenke, Eilsen</t>
  </si>
  <si>
    <t>Eilsen</t>
  </si>
  <si>
    <t>Beverungen, Am Fischteich</t>
  </si>
  <si>
    <t>Am Fischteich</t>
  </si>
  <si>
    <t>Beverungen, Am Selsberg</t>
  </si>
  <si>
    <t>Am Selsberg</t>
  </si>
  <si>
    <t>Bev-Drenke, Kirche</t>
  </si>
  <si>
    <t>Kirche</t>
  </si>
  <si>
    <t>Bev-Rothe, Glockenweg</t>
  </si>
  <si>
    <t>Glockenweg</t>
  </si>
  <si>
    <t>Bev-Tietelsen, Post</t>
  </si>
  <si>
    <t>Post</t>
  </si>
  <si>
    <t>Bev-Dalhausen, Kirche</t>
  </si>
  <si>
    <t>Kirche Dalhausen</t>
  </si>
  <si>
    <t>Bev-Dalhausen, Tankstelle</t>
  </si>
  <si>
    <t>Tankstelle</t>
  </si>
  <si>
    <t>Siedlung</t>
  </si>
  <si>
    <t xml:space="preserve">Typ A </t>
  </si>
  <si>
    <t>Typ B</t>
  </si>
  <si>
    <t>Typ C</t>
  </si>
  <si>
    <t>Anzahl Fahrplankästen</t>
  </si>
  <si>
    <t>Beverungen, Schulzentrum</t>
  </si>
  <si>
    <t>Beverungen, Grüner Weg</t>
  </si>
  <si>
    <t>Grüner Weg</t>
  </si>
  <si>
    <t>ZOB An der Burg</t>
  </si>
  <si>
    <t>Beverungen, ZOB An der Burg</t>
  </si>
  <si>
    <t>Lilienweg</t>
  </si>
  <si>
    <t>Beverungen, Haarbrücker Str.</t>
  </si>
  <si>
    <t>Beverungen, Blockstelle Roggenthal</t>
  </si>
  <si>
    <t>Beverungen, Abzw. Forsthaus</t>
  </si>
  <si>
    <t>Beverungen, Gut Roggenthal</t>
  </si>
  <si>
    <t>Bev-Dalhausen, Untere Hauptstr.</t>
  </si>
  <si>
    <t>Bev-Dalhausen, Mühle</t>
  </si>
  <si>
    <t>Untere Hauptstr.</t>
  </si>
  <si>
    <t>Mühle</t>
  </si>
  <si>
    <t>Beverungen, Meyerfeldtreppe</t>
  </si>
  <si>
    <t>Meyerfeldtreppe</t>
  </si>
  <si>
    <t>Haarbrücker Str.</t>
  </si>
  <si>
    <t>Blockstelle Roggenthal</t>
  </si>
  <si>
    <t>Abzw. Forsthaus</t>
  </si>
  <si>
    <t>Gut Roggenthal</t>
  </si>
  <si>
    <t>Schule</t>
  </si>
  <si>
    <t>Bev - Dalhausen, Schule</t>
  </si>
  <si>
    <t>Beverungen, Lilienweg</t>
  </si>
  <si>
    <t>lfd. Nr</t>
  </si>
  <si>
    <t>außerorts (1=ja, 0= nein)</t>
  </si>
  <si>
    <t>SBLT Kommune</t>
  </si>
  <si>
    <t>SBLT Kreis</t>
  </si>
  <si>
    <t>SBLT Land</t>
  </si>
  <si>
    <t>Summe:</t>
  </si>
  <si>
    <t>Summe Haltestellen-Stelen insgesamt:</t>
  </si>
  <si>
    <t>Linienbündel 3 Brakel</t>
  </si>
  <si>
    <t>lfd. Nummer</t>
  </si>
  <si>
    <t>DIVA-Nummer</t>
  </si>
  <si>
    <t>Anzahl Fahrplan-kästen</t>
  </si>
  <si>
    <t>Stele außerhalb Ortschaft (0=nein, 1=ja)</t>
  </si>
  <si>
    <t>Bev-Amelunxen, Kirche</t>
  </si>
  <si>
    <t>Bev-Amelunxen, West</t>
  </si>
  <si>
    <t>West</t>
  </si>
  <si>
    <t>Bev-Amelunxen, Wildbergstr</t>
  </si>
  <si>
    <t>Wildbergstraße</t>
  </si>
  <si>
    <t>Bev-Blankenau, Zum Wesertal</t>
  </si>
  <si>
    <t>Zum Wesertal</t>
  </si>
  <si>
    <t>Beverungen, Gut Schirmeke</t>
  </si>
  <si>
    <t>Gut Schirmeke</t>
  </si>
  <si>
    <t>Bev-Haarbrück</t>
  </si>
  <si>
    <t>Haarbrück</t>
  </si>
  <si>
    <t>Bev-Herstelle, Am Walde</t>
  </si>
  <si>
    <t>Am Walde</t>
  </si>
  <si>
    <t>Bev-Herstelle, Kirche</t>
  </si>
  <si>
    <t>Bev-Herstelle, Torbreite</t>
  </si>
  <si>
    <t>Torbreite</t>
  </si>
  <si>
    <t>Bev-Jakobsberg</t>
  </si>
  <si>
    <t>Jakobsberg</t>
  </si>
  <si>
    <t>Bev-Wehrden, Kirche</t>
  </si>
  <si>
    <t>Bev-Wehrden, Siedlung</t>
  </si>
  <si>
    <t>Bev-Würgassen, Axelsee</t>
  </si>
  <si>
    <t>Axelsee</t>
  </si>
  <si>
    <t>Bev-Würgassen, Bgm-Rox-Platz</t>
  </si>
  <si>
    <t>Bürgermeister-Rox-Platz</t>
  </si>
  <si>
    <t>Bev-Würgassen, Lauenförder Str</t>
  </si>
  <si>
    <t>Lauenförder Straße</t>
  </si>
  <si>
    <t>Bev-Würgassen, Zur Kurve</t>
  </si>
  <si>
    <t>Zur Kurve</t>
  </si>
  <si>
    <t>Bev-Dalhausen, Altes Korbhaus</t>
  </si>
  <si>
    <t>Altes Korbhaus</t>
  </si>
  <si>
    <t>Linienbündel 11 Wesertal</t>
  </si>
  <si>
    <t>Summen</t>
  </si>
  <si>
    <t>Ausbau in Fahrtrichtung</t>
  </si>
  <si>
    <t>Ausbau</t>
  </si>
  <si>
    <t>Ri Höxter</t>
  </si>
  <si>
    <t>Ri Tietelsen</t>
  </si>
  <si>
    <t>Ri Kirche</t>
  </si>
  <si>
    <t>Ri Wehrden</t>
  </si>
  <si>
    <t>Ri Beverungen</t>
  </si>
  <si>
    <t>Ri Trendelburg</t>
  </si>
  <si>
    <t>Ri Bad Karlshafen</t>
  </si>
  <si>
    <t>Ri Herstelle Kirche</t>
  </si>
  <si>
    <t>Ri Am Walde</t>
  </si>
  <si>
    <t>Ri Würgassen</t>
  </si>
  <si>
    <t>Ri Lauenförde</t>
  </si>
  <si>
    <t>Ri Zur Kurve</t>
  </si>
  <si>
    <t>Ri Axelsee</t>
  </si>
  <si>
    <t>Ri Lauenförder Str.</t>
  </si>
  <si>
    <t>Ri Graseweg</t>
  </si>
  <si>
    <t>Ri Borgentreich</t>
  </si>
  <si>
    <t>alle Richtungen</t>
  </si>
  <si>
    <t>Bemerkungen</t>
  </si>
  <si>
    <t>Ri Brakel</t>
  </si>
  <si>
    <t>Ri Bev</t>
  </si>
  <si>
    <t>Ri Drenke</t>
  </si>
  <si>
    <t>Ri Brakel/Borgentreich</t>
  </si>
  <si>
    <t>Ri Beverungen/Höxter</t>
  </si>
  <si>
    <t>Ri. Blankenau</t>
  </si>
  <si>
    <t>alle Richtngen</t>
  </si>
  <si>
    <t>Steig 1-8</t>
  </si>
  <si>
    <t>Steig 1-3</t>
  </si>
  <si>
    <t>Ri Beverungen ZOB</t>
  </si>
  <si>
    <t>Ri Rothe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</si>
</sst>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3" fillId="0" borderId="0"/>
  </cellStyleXfs>
  <cellXfs count="61">
    <xf numFmtId="0" fontId="0" fillId="0" borderId="0" xfId="0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7" fillId="0" borderId="2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/>
    </xf>
    <xf numFmtId="0" fontId="1" fillId="0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8" fillId="0" borderId="6" xfId="0" applyFont="1" applyFill="1" applyBorder="1"/>
    <xf numFmtId="0" fontId="8" fillId="0" borderId="10" xfId="0" applyFont="1" applyFill="1" applyBorder="1"/>
    <xf numFmtId="0" fontId="8" fillId="0" borderId="1" xfId="0" applyFont="1" applyFill="1" applyBorder="1"/>
    <xf numFmtId="0" fontId="8" fillId="0" borderId="8" xfId="0" applyFont="1" applyFill="1" applyBorder="1"/>
    <xf numFmtId="0" fontId="8" fillId="0" borderId="12" xfId="0" applyFont="1" applyFill="1" applyBorder="1"/>
    <xf numFmtId="0" fontId="8" fillId="0" borderId="9" xfId="0" applyFont="1" applyFill="1" applyBorder="1"/>
    <xf numFmtId="0" fontId="8" fillId="0" borderId="0" xfId="0" applyFont="1" applyFill="1"/>
    <xf numFmtId="0" fontId="8" fillId="0" borderId="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10" xfId="0" applyFont="1" applyFill="1" applyBorder="1"/>
    <xf numFmtId="0" fontId="2" fillId="0" borderId="11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2" fillId="0" borderId="4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1" fillId="0" borderId="9" xfId="0" applyFont="1" applyFill="1" applyBorder="1"/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6" fillId="0" borderId="11" xfId="1" applyFont="1" applyFill="1" applyBorder="1"/>
    <xf numFmtId="0" fontId="6" fillId="0" borderId="4" xfId="1" applyFont="1" applyFill="1" applyBorder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8" fillId="0" borderId="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" xfId="0" applyFont="1" applyFill="1" applyBorder="1"/>
    <xf numFmtId="0" fontId="0" fillId="0" borderId="0" xfId="0" applyNumberFormat="1" applyFont="1" applyAlignment="1">
      <alignment vertical="top"/>
    </xf>
    <xf numFmtId="0" fontId="0" fillId="0" borderId="1" xfId="0" applyNumberFormat="1" applyFont="1" applyBorder="1" applyAlignment="1">
      <alignment vertical="top"/>
    </xf>
    <xf numFmtId="0" fontId="2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0" xfId="0" applyNumberFormat="1" applyFont="1" applyFill="1" applyAlignment="1">
      <alignment vertical="top"/>
    </xf>
  </cellXfs>
  <cellStyles count="3">
    <cellStyle name="Gut" xfId="1" builtinId="26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zoomScaleNormal="100" zoomScaleSheetLayoutView="145" workbookViewId="0">
      <pane ySplit="1" topLeftCell="A2" activePane="bottomLeft" state="frozen"/>
      <selection pane="bottomLeft" activeCell="Q28" sqref="Q28"/>
    </sheetView>
  </sheetViews>
  <sheetFormatPr baseColWidth="10" defaultColWidth="11.42578125" defaultRowHeight="12.75" x14ac:dyDescent="0.2"/>
  <cols>
    <col min="1" max="1" width="8.140625" style="1" customWidth="1"/>
    <col min="2" max="2" width="36.7109375" style="1" bestFit="1" customWidth="1"/>
    <col min="3" max="3" width="27.140625" style="1" customWidth="1"/>
    <col min="4" max="4" width="7.7109375" style="3" bestFit="1" customWidth="1"/>
    <col min="5" max="6" width="7.28515625" style="3" bestFit="1" customWidth="1"/>
    <col min="7" max="7" width="10.7109375" style="3" customWidth="1"/>
    <col min="8" max="8" width="10.5703125" style="1" customWidth="1"/>
    <col min="9" max="9" width="12.85546875" style="1" hidden="1" customWidth="1"/>
    <col min="10" max="10" width="11.42578125" style="1" hidden="1" customWidth="1"/>
    <col min="11" max="11" width="14.42578125" style="1" hidden="1" customWidth="1"/>
    <col min="12" max="12" width="25.42578125" style="1" bestFit="1" customWidth="1"/>
    <col min="13" max="13" width="11.42578125" style="1"/>
    <col min="14" max="14" width="25.42578125" style="1" bestFit="1" customWidth="1"/>
    <col min="15" max="15" width="11.42578125" style="1"/>
    <col min="16" max="16" width="15.28515625" style="1" bestFit="1" customWidth="1"/>
    <col min="17" max="16384" width="11.42578125" style="1"/>
  </cols>
  <sheetData>
    <row r="1" spans="1:16" ht="45.75" thickBot="1" x14ac:dyDescent="0.3">
      <c r="A1" s="24" t="s">
        <v>51</v>
      </c>
      <c r="B1" s="24" t="s">
        <v>0</v>
      </c>
      <c r="C1" s="24" t="s">
        <v>1</v>
      </c>
      <c r="D1" s="24" t="s">
        <v>24</v>
      </c>
      <c r="E1" s="24" t="s">
        <v>25</v>
      </c>
      <c r="F1" s="24" t="s">
        <v>26</v>
      </c>
      <c r="G1" s="25" t="s">
        <v>27</v>
      </c>
      <c r="H1" s="25" t="s">
        <v>52</v>
      </c>
      <c r="I1" s="25" t="s">
        <v>53</v>
      </c>
      <c r="J1" s="25" t="s">
        <v>54</v>
      </c>
      <c r="K1" s="25" t="s">
        <v>55</v>
      </c>
      <c r="L1" s="26" t="s">
        <v>95</v>
      </c>
      <c r="M1" s="27" t="s">
        <v>96</v>
      </c>
      <c r="N1" s="27" t="s">
        <v>95</v>
      </c>
      <c r="O1" s="27" t="s">
        <v>96</v>
      </c>
      <c r="P1" s="27" t="s">
        <v>114</v>
      </c>
    </row>
    <row r="2" spans="1:16" ht="14.25" x14ac:dyDescent="0.2">
      <c r="A2" s="23">
        <f t="shared" ref="A2:A22" si="0">ROW()-1</f>
        <v>1</v>
      </c>
      <c r="B2" s="29" t="s">
        <v>19</v>
      </c>
      <c r="C2" s="30" t="s">
        <v>20</v>
      </c>
      <c r="D2" s="31"/>
      <c r="E2" s="31"/>
      <c r="F2" s="31">
        <v>2</v>
      </c>
      <c r="G2" s="32">
        <v>2</v>
      </c>
      <c r="H2" s="33">
        <v>0</v>
      </c>
      <c r="I2" s="33"/>
      <c r="J2" s="33"/>
      <c r="K2" s="33"/>
      <c r="L2" s="55" t="s">
        <v>101</v>
      </c>
      <c r="M2" s="53"/>
      <c r="N2" s="55" t="s">
        <v>112</v>
      </c>
      <c r="O2" s="53"/>
      <c r="P2" s="58"/>
    </row>
    <row r="3" spans="1:16" ht="14.25" x14ac:dyDescent="0.2">
      <c r="A3" s="4">
        <f t="shared" si="0"/>
        <v>2</v>
      </c>
      <c r="B3" s="34" t="s">
        <v>21</v>
      </c>
      <c r="C3" s="35" t="s">
        <v>22</v>
      </c>
      <c r="D3" s="36"/>
      <c r="E3" s="36">
        <v>1</v>
      </c>
      <c r="F3" s="36">
        <v>1</v>
      </c>
      <c r="G3" s="37">
        <v>1</v>
      </c>
      <c r="H3" s="38">
        <v>0</v>
      </c>
      <c r="I3" s="38"/>
      <c r="J3" s="38"/>
      <c r="K3" s="38"/>
      <c r="L3" s="55" t="s">
        <v>101</v>
      </c>
      <c r="M3" s="54"/>
      <c r="N3" s="55" t="s">
        <v>112</v>
      </c>
      <c r="O3" s="54"/>
      <c r="P3" s="58"/>
    </row>
    <row r="4" spans="1:16" ht="14.25" x14ac:dyDescent="0.2">
      <c r="A4" s="4">
        <f t="shared" si="0"/>
        <v>3</v>
      </c>
      <c r="B4" s="34" t="s">
        <v>38</v>
      </c>
      <c r="C4" s="35" t="s">
        <v>40</v>
      </c>
      <c r="D4" s="36"/>
      <c r="E4" s="36">
        <v>1</v>
      </c>
      <c r="F4" s="36">
        <v>2</v>
      </c>
      <c r="G4" s="37">
        <v>2</v>
      </c>
      <c r="H4" s="38">
        <v>0</v>
      </c>
      <c r="I4" s="38"/>
      <c r="J4" s="38"/>
      <c r="K4" s="38"/>
      <c r="L4" s="55" t="s">
        <v>101</v>
      </c>
      <c r="M4" s="54"/>
      <c r="N4" s="55" t="s">
        <v>112</v>
      </c>
      <c r="O4" s="54"/>
      <c r="P4" s="58"/>
    </row>
    <row r="5" spans="1:16" ht="14.25" x14ac:dyDescent="0.2">
      <c r="A5" s="4">
        <f t="shared" si="0"/>
        <v>4</v>
      </c>
      <c r="B5" s="34" t="s">
        <v>39</v>
      </c>
      <c r="C5" s="35" t="s">
        <v>41</v>
      </c>
      <c r="D5" s="36"/>
      <c r="E5" s="36">
        <v>1</v>
      </c>
      <c r="F5" s="36">
        <v>1</v>
      </c>
      <c r="G5" s="37">
        <v>1</v>
      </c>
      <c r="H5" s="38">
        <v>0</v>
      </c>
      <c r="I5" s="38"/>
      <c r="J5" s="38"/>
      <c r="K5" s="38"/>
      <c r="L5" s="55" t="s">
        <v>101</v>
      </c>
      <c r="M5" s="54"/>
      <c r="N5" s="55" t="s">
        <v>112</v>
      </c>
      <c r="O5" s="54"/>
      <c r="P5" s="58"/>
    </row>
    <row r="6" spans="1:16" ht="14.25" x14ac:dyDescent="0.2">
      <c r="A6" s="4">
        <f t="shared" si="0"/>
        <v>5</v>
      </c>
      <c r="B6" s="34" t="s">
        <v>5</v>
      </c>
      <c r="C6" s="35" t="s">
        <v>6</v>
      </c>
      <c r="D6" s="36"/>
      <c r="E6" s="36"/>
      <c r="F6" s="36">
        <v>2</v>
      </c>
      <c r="G6" s="37">
        <v>2</v>
      </c>
      <c r="H6" s="38">
        <v>0</v>
      </c>
      <c r="I6" s="38"/>
      <c r="J6" s="38"/>
      <c r="K6" s="38"/>
      <c r="L6" s="55" t="s">
        <v>115</v>
      </c>
      <c r="M6" s="54"/>
      <c r="N6" s="55" t="s">
        <v>116</v>
      </c>
      <c r="O6" s="54"/>
      <c r="P6" s="58"/>
    </row>
    <row r="7" spans="1:16" ht="14.25" x14ac:dyDescent="0.2">
      <c r="A7" s="4">
        <f>ROW()-1</f>
        <v>6</v>
      </c>
      <c r="B7" s="34" t="s">
        <v>7</v>
      </c>
      <c r="C7" s="35" t="s">
        <v>8</v>
      </c>
      <c r="D7" s="36"/>
      <c r="E7" s="36"/>
      <c r="F7" s="36">
        <v>2</v>
      </c>
      <c r="G7" s="37">
        <v>2</v>
      </c>
      <c r="H7" s="38">
        <v>1</v>
      </c>
      <c r="I7" s="38"/>
      <c r="J7" s="38"/>
      <c r="K7" s="38">
        <v>1</v>
      </c>
      <c r="L7" s="55" t="s">
        <v>98</v>
      </c>
      <c r="M7" s="54"/>
      <c r="N7" s="55" t="s">
        <v>117</v>
      </c>
      <c r="O7" s="54"/>
      <c r="P7" s="58"/>
    </row>
    <row r="8" spans="1:16" ht="15" x14ac:dyDescent="0.25">
      <c r="A8" s="5">
        <f t="shared" si="0"/>
        <v>7</v>
      </c>
      <c r="B8" s="40" t="s">
        <v>13</v>
      </c>
      <c r="C8" s="41" t="s">
        <v>14</v>
      </c>
      <c r="D8" s="42">
        <v>1</v>
      </c>
      <c r="E8" s="42"/>
      <c r="F8" s="42">
        <v>1</v>
      </c>
      <c r="G8" s="43">
        <v>2</v>
      </c>
      <c r="H8" s="38">
        <v>0</v>
      </c>
      <c r="I8" s="38"/>
      <c r="J8" s="38"/>
      <c r="K8" s="38"/>
      <c r="L8" s="55" t="s">
        <v>118</v>
      </c>
      <c r="M8" s="54"/>
      <c r="N8" s="55" t="s">
        <v>119</v>
      </c>
      <c r="O8" s="54"/>
      <c r="P8" s="58"/>
    </row>
    <row r="9" spans="1:16" ht="14.25" x14ac:dyDescent="0.2">
      <c r="A9" s="4">
        <f t="shared" si="0"/>
        <v>8</v>
      </c>
      <c r="B9" s="34" t="s">
        <v>9</v>
      </c>
      <c r="C9" s="35" t="s">
        <v>10</v>
      </c>
      <c r="D9" s="36"/>
      <c r="E9" s="36"/>
      <c r="F9" s="36">
        <v>2</v>
      </c>
      <c r="G9" s="37">
        <v>2</v>
      </c>
      <c r="H9" s="38">
        <v>1</v>
      </c>
      <c r="I9" s="38"/>
      <c r="J9" s="36">
        <v>1</v>
      </c>
      <c r="K9" s="38"/>
      <c r="L9" s="55" t="s">
        <v>117</v>
      </c>
      <c r="M9" s="54"/>
      <c r="N9" s="55" t="s">
        <v>101</v>
      </c>
      <c r="O9" s="54"/>
      <c r="P9" s="58"/>
    </row>
    <row r="10" spans="1:16" ht="14.25" x14ac:dyDescent="0.2">
      <c r="A10" s="4">
        <f t="shared" si="0"/>
        <v>9</v>
      </c>
      <c r="B10" s="34" t="s">
        <v>11</v>
      </c>
      <c r="C10" s="35" t="s">
        <v>12</v>
      </c>
      <c r="D10" s="36"/>
      <c r="E10" s="36">
        <v>2</v>
      </c>
      <c r="F10" s="36"/>
      <c r="G10" s="37"/>
      <c r="H10" s="38">
        <v>0</v>
      </c>
      <c r="I10" s="38"/>
      <c r="J10" s="38"/>
      <c r="K10" s="38"/>
      <c r="L10" s="55" t="s">
        <v>117</v>
      </c>
      <c r="M10" s="54"/>
      <c r="N10" s="55" t="s">
        <v>101</v>
      </c>
      <c r="O10" s="54"/>
      <c r="P10" s="58"/>
    </row>
    <row r="11" spans="1:16" ht="14.25" x14ac:dyDescent="0.2">
      <c r="A11" s="4">
        <f t="shared" si="0"/>
        <v>10</v>
      </c>
      <c r="B11" s="34" t="s">
        <v>29</v>
      </c>
      <c r="C11" s="35" t="s">
        <v>30</v>
      </c>
      <c r="D11" s="36"/>
      <c r="E11" s="36">
        <v>1</v>
      </c>
      <c r="F11" s="36">
        <v>1</v>
      </c>
      <c r="G11" s="37">
        <v>2</v>
      </c>
      <c r="H11" s="38">
        <v>0</v>
      </c>
      <c r="I11" s="38"/>
      <c r="J11" s="38"/>
      <c r="K11" s="38"/>
      <c r="L11" s="60" t="s">
        <v>101</v>
      </c>
      <c r="M11" s="54"/>
      <c r="N11" s="39" t="s">
        <v>120</v>
      </c>
      <c r="O11" s="54"/>
      <c r="P11" s="58"/>
    </row>
    <row r="12" spans="1:16" ht="14.25" x14ac:dyDescent="0.2">
      <c r="A12" s="4">
        <f t="shared" si="0"/>
        <v>11</v>
      </c>
      <c r="B12" s="34" t="s">
        <v>3</v>
      </c>
      <c r="C12" s="39" t="s">
        <v>4</v>
      </c>
      <c r="D12" s="36"/>
      <c r="E12" s="36"/>
      <c r="F12" s="36">
        <v>1</v>
      </c>
      <c r="G12" s="37">
        <v>1</v>
      </c>
      <c r="H12" s="38">
        <v>0</v>
      </c>
      <c r="I12" s="38"/>
      <c r="J12" s="38"/>
      <c r="K12" s="38"/>
      <c r="L12" s="55" t="s">
        <v>121</v>
      </c>
      <c r="M12" s="54"/>
      <c r="N12" s="39">
        <v>0</v>
      </c>
      <c r="O12" s="54"/>
      <c r="P12" s="58"/>
    </row>
    <row r="13" spans="1:16" ht="14.25" x14ac:dyDescent="0.2">
      <c r="A13" s="4">
        <f t="shared" si="0"/>
        <v>12</v>
      </c>
      <c r="B13" s="34" t="s">
        <v>50</v>
      </c>
      <c r="C13" s="39" t="s">
        <v>33</v>
      </c>
      <c r="D13" s="36"/>
      <c r="E13" s="36"/>
      <c r="F13" s="36">
        <v>2</v>
      </c>
      <c r="G13" s="37">
        <v>4</v>
      </c>
      <c r="H13" s="38">
        <v>0</v>
      </c>
      <c r="I13" s="38"/>
      <c r="J13" s="38"/>
      <c r="K13" s="38"/>
      <c r="L13" s="55" t="s">
        <v>101</v>
      </c>
      <c r="M13" s="54"/>
      <c r="N13" s="39" t="s">
        <v>120</v>
      </c>
      <c r="O13" s="54"/>
      <c r="P13" s="58"/>
    </row>
    <row r="14" spans="1:16" ht="14.25" x14ac:dyDescent="0.2">
      <c r="A14" s="4">
        <f t="shared" si="0"/>
        <v>13</v>
      </c>
      <c r="B14" s="34" t="s">
        <v>28</v>
      </c>
      <c r="C14" s="39" t="s">
        <v>2</v>
      </c>
      <c r="D14" s="36"/>
      <c r="E14" s="36">
        <v>8</v>
      </c>
      <c r="F14" s="36"/>
      <c r="G14" s="37"/>
      <c r="H14" s="38">
        <v>0</v>
      </c>
      <c r="I14" s="38"/>
      <c r="J14" s="38"/>
      <c r="K14" s="38"/>
      <c r="L14" s="39" t="s">
        <v>122</v>
      </c>
      <c r="M14" s="54"/>
      <c r="N14" s="39">
        <v>0</v>
      </c>
      <c r="O14" s="54"/>
      <c r="P14" s="58"/>
    </row>
    <row r="15" spans="1:16" ht="14.25" x14ac:dyDescent="0.2">
      <c r="A15" s="4">
        <f t="shared" si="0"/>
        <v>14</v>
      </c>
      <c r="B15" s="34" t="s">
        <v>32</v>
      </c>
      <c r="C15" s="39" t="s">
        <v>31</v>
      </c>
      <c r="D15" s="36">
        <v>3</v>
      </c>
      <c r="E15" s="36"/>
      <c r="F15" s="36"/>
      <c r="G15" s="37"/>
      <c r="H15" s="38">
        <v>0</v>
      </c>
      <c r="I15" s="38"/>
      <c r="J15" s="38"/>
      <c r="K15" s="38"/>
      <c r="L15" s="39" t="s">
        <v>123</v>
      </c>
      <c r="M15" s="54"/>
      <c r="N15" s="39">
        <v>0</v>
      </c>
      <c r="O15" s="54"/>
      <c r="P15" s="58"/>
    </row>
    <row r="16" spans="1:16" ht="14.25" x14ac:dyDescent="0.2">
      <c r="A16" s="4">
        <f t="shared" si="0"/>
        <v>15</v>
      </c>
      <c r="B16" s="34" t="s">
        <v>42</v>
      </c>
      <c r="C16" s="39" t="s">
        <v>43</v>
      </c>
      <c r="D16" s="36"/>
      <c r="E16" s="36"/>
      <c r="F16" s="36">
        <v>2</v>
      </c>
      <c r="G16" s="37">
        <v>4</v>
      </c>
      <c r="H16" s="38">
        <v>0</v>
      </c>
      <c r="I16" s="38"/>
      <c r="J16" s="38"/>
      <c r="K16" s="38"/>
      <c r="L16" s="55" t="s">
        <v>124</v>
      </c>
      <c r="M16" s="54"/>
      <c r="N16" s="55" t="s">
        <v>112</v>
      </c>
      <c r="O16" s="54"/>
      <c r="P16" s="58"/>
    </row>
    <row r="17" spans="1:16" ht="14.25" x14ac:dyDescent="0.2">
      <c r="A17" s="4">
        <f t="shared" si="0"/>
        <v>16</v>
      </c>
      <c r="B17" s="34" t="s">
        <v>34</v>
      </c>
      <c r="C17" s="39" t="s">
        <v>44</v>
      </c>
      <c r="D17" s="36"/>
      <c r="E17" s="36"/>
      <c r="F17" s="36">
        <v>2</v>
      </c>
      <c r="G17" s="37">
        <v>2</v>
      </c>
      <c r="H17" s="38">
        <v>1</v>
      </c>
      <c r="I17" s="38"/>
      <c r="J17" s="38"/>
      <c r="K17" s="38">
        <v>1</v>
      </c>
      <c r="L17" s="55" t="s">
        <v>101</v>
      </c>
      <c r="M17" s="54"/>
      <c r="N17" s="55" t="s">
        <v>112</v>
      </c>
      <c r="O17" s="54"/>
      <c r="P17" s="58"/>
    </row>
    <row r="18" spans="1:16" ht="14.25" x14ac:dyDescent="0.2">
      <c r="A18" s="4">
        <f t="shared" si="0"/>
        <v>17</v>
      </c>
      <c r="B18" s="34" t="s">
        <v>35</v>
      </c>
      <c r="C18" s="39" t="s">
        <v>45</v>
      </c>
      <c r="D18" s="36"/>
      <c r="E18" s="36"/>
      <c r="F18" s="36">
        <v>2</v>
      </c>
      <c r="G18" s="37">
        <v>2</v>
      </c>
      <c r="H18" s="38">
        <v>0</v>
      </c>
      <c r="I18" s="38"/>
      <c r="J18" s="38"/>
      <c r="K18" s="38"/>
      <c r="L18" s="55" t="s">
        <v>101</v>
      </c>
      <c r="M18" s="54"/>
      <c r="N18" s="55" t="s">
        <v>112</v>
      </c>
      <c r="O18" s="54"/>
      <c r="P18" s="58"/>
    </row>
    <row r="19" spans="1:16" ht="14.25" x14ac:dyDescent="0.2">
      <c r="A19" s="4">
        <f t="shared" si="0"/>
        <v>18</v>
      </c>
      <c r="B19" s="34" t="s">
        <v>36</v>
      </c>
      <c r="C19" s="39" t="s">
        <v>46</v>
      </c>
      <c r="D19" s="36"/>
      <c r="E19" s="36"/>
      <c r="F19" s="36">
        <v>2</v>
      </c>
      <c r="G19" s="37">
        <v>2</v>
      </c>
      <c r="H19" s="38">
        <v>0</v>
      </c>
      <c r="I19" s="38"/>
      <c r="J19" s="38"/>
      <c r="K19" s="38"/>
      <c r="L19" s="55" t="s">
        <v>101</v>
      </c>
      <c r="M19" s="54"/>
      <c r="N19" s="55" t="s">
        <v>112</v>
      </c>
      <c r="O19" s="54"/>
      <c r="P19" s="58"/>
    </row>
    <row r="20" spans="1:16" ht="14.25" x14ac:dyDescent="0.2">
      <c r="A20" s="4">
        <f t="shared" si="0"/>
        <v>19</v>
      </c>
      <c r="B20" s="34" t="s">
        <v>37</v>
      </c>
      <c r="C20" s="39" t="s">
        <v>47</v>
      </c>
      <c r="D20" s="36"/>
      <c r="E20" s="36"/>
      <c r="F20" s="36">
        <v>2</v>
      </c>
      <c r="G20" s="37">
        <v>2</v>
      </c>
      <c r="H20" s="38">
        <v>0</v>
      </c>
      <c r="I20" s="38"/>
      <c r="J20" s="38"/>
      <c r="K20" s="38"/>
      <c r="L20" s="55" t="s">
        <v>101</v>
      </c>
      <c r="M20" s="54"/>
      <c r="N20" s="55" t="s">
        <v>112</v>
      </c>
      <c r="O20" s="54"/>
      <c r="P20" s="58"/>
    </row>
    <row r="21" spans="1:16" ht="14.25" x14ac:dyDescent="0.2">
      <c r="A21" s="4">
        <f t="shared" si="0"/>
        <v>20</v>
      </c>
      <c r="B21" s="34" t="s">
        <v>15</v>
      </c>
      <c r="C21" s="39" t="s">
        <v>16</v>
      </c>
      <c r="D21" s="36">
        <v>1</v>
      </c>
      <c r="E21" s="36"/>
      <c r="F21" s="36"/>
      <c r="G21" s="37"/>
      <c r="H21" s="38">
        <v>0</v>
      </c>
      <c r="I21" s="38"/>
      <c r="J21" s="38"/>
      <c r="K21" s="38"/>
      <c r="L21" s="55" t="s">
        <v>113</v>
      </c>
      <c r="M21" s="54"/>
      <c r="N21" s="39">
        <v>0</v>
      </c>
      <c r="O21" s="54"/>
      <c r="P21" s="58"/>
    </row>
    <row r="22" spans="1:16" ht="14.25" x14ac:dyDescent="0.2">
      <c r="A22" s="4">
        <f t="shared" si="0"/>
        <v>21</v>
      </c>
      <c r="B22" s="34" t="s">
        <v>17</v>
      </c>
      <c r="C22" s="39" t="s">
        <v>18</v>
      </c>
      <c r="D22" s="36">
        <v>2</v>
      </c>
      <c r="E22" s="36"/>
      <c r="F22" s="36"/>
      <c r="G22" s="37"/>
      <c r="H22" s="38">
        <v>0</v>
      </c>
      <c r="I22" s="38"/>
      <c r="J22" s="38"/>
      <c r="K22" s="38"/>
      <c r="L22" s="55" t="s">
        <v>117</v>
      </c>
      <c r="M22" s="54"/>
      <c r="N22" s="55" t="s">
        <v>125</v>
      </c>
      <c r="O22" s="54"/>
      <c r="P22" s="58"/>
    </row>
    <row r="23" spans="1:16" ht="14.25" x14ac:dyDescent="0.2">
      <c r="A23" s="4">
        <f t="shared" ref="A23" si="1">ROW()-1</f>
        <v>22</v>
      </c>
      <c r="B23" s="34" t="s">
        <v>49</v>
      </c>
      <c r="C23" s="39" t="s">
        <v>48</v>
      </c>
      <c r="D23" s="36"/>
      <c r="E23" s="36"/>
      <c r="F23" s="36">
        <v>1</v>
      </c>
      <c r="G23" s="37">
        <v>1</v>
      </c>
      <c r="H23" s="38">
        <v>0</v>
      </c>
      <c r="I23" s="38"/>
      <c r="J23" s="38"/>
      <c r="K23" s="38"/>
      <c r="L23" s="55" t="s">
        <v>113</v>
      </c>
      <c r="M23" s="54"/>
      <c r="N23" s="39">
        <v>0</v>
      </c>
      <c r="O23" s="54"/>
      <c r="P23" s="58"/>
    </row>
    <row r="24" spans="1:16" s="6" customFormat="1" ht="15" x14ac:dyDescent="0.25">
      <c r="A24" s="44"/>
      <c r="B24" s="7" t="s">
        <v>58</v>
      </c>
      <c r="C24" s="8" t="s">
        <v>56</v>
      </c>
      <c r="D24" s="36">
        <f>SUM(D2:D23)</f>
        <v>7</v>
      </c>
      <c r="E24" s="36">
        <f>SUM(E2:E23)</f>
        <v>14</v>
      </c>
      <c r="F24" s="36">
        <f>SUM(F2:F23)</f>
        <v>28</v>
      </c>
      <c r="G24" s="36">
        <f>SUM(G2:G23)</f>
        <v>34</v>
      </c>
      <c r="H24" s="39"/>
      <c r="I24" s="9" t="s">
        <v>53</v>
      </c>
      <c r="J24" s="9" t="s">
        <v>54</v>
      </c>
      <c r="K24" s="9" t="s">
        <v>55</v>
      </c>
      <c r="L24" s="39"/>
      <c r="M24" s="39"/>
      <c r="N24" s="39"/>
      <c r="O24" s="39"/>
      <c r="P24" s="59"/>
    </row>
    <row r="25" spans="1:16" ht="14.25" x14ac:dyDescent="0.2">
      <c r="A25" s="44"/>
      <c r="B25" s="48" t="s">
        <v>57</v>
      </c>
      <c r="C25" s="49"/>
      <c r="D25" s="39">
        <f>SUM(D24:F24)</f>
        <v>49</v>
      </c>
      <c r="E25" s="36"/>
      <c r="F25" s="36"/>
      <c r="G25" s="36"/>
      <c r="H25" s="39"/>
      <c r="I25" s="39" t="e">
        <f>SUBTOTAL(9,#REF!)</f>
        <v>#REF!</v>
      </c>
      <c r="J25" s="39" t="e">
        <f>SUBTOTAL(9,#REF!)</f>
        <v>#REF!</v>
      </c>
      <c r="K25" s="39" t="e">
        <f>SUBTOTAL(9,#REF!)</f>
        <v>#REF!</v>
      </c>
      <c r="L25" s="39"/>
      <c r="M25" s="39"/>
      <c r="N25" s="39"/>
      <c r="O25" s="39"/>
      <c r="P25" s="58"/>
    </row>
    <row r="26" spans="1:16" x14ac:dyDescent="0.2">
      <c r="A26" s="2"/>
      <c r="D26" s="1"/>
      <c r="E26" s="1"/>
      <c r="G26" s="1"/>
    </row>
  </sheetData>
  <autoFilter ref="A1:K26"/>
  <mergeCells count="1">
    <mergeCell ref="B25:C25"/>
  </mergeCells>
  <pageMargins left="0.25" right="0.25" top="0.75" bottom="0.75" header="0.3" footer="0.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A21" sqref="A21"/>
    </sheetView>
  </sheetViews>
  <sheetFormatPr baseColWidth="10" defaultRowHeight="14.25" x14ac:dyDescent="0.2"/>
  <cols>
    <col min="1" max="1" width="11.42578125" style="45"/>
    <col min="2" max="2" width="14.85546875" style="45" bestFit="1" customWidth="1"/>
    <col min="3" max="3" width="37.85546875" style="45" bestFit="1" customWidth="1"/>
    <col min="4" max="4" width="24.42578125" style="45" bestFit="1" customWidth="1"/>
    <col min="5" max="7" width="11.42578125" style="45"/>
    <col min="8" max="8" width="9.7109375" style="45" customWidth="1"/>
    <col min="9" max="11" width="0" style="45" hidden="1" customWidth="1"/>
    <col min="12" max="12" width="0.140625" style="45" customWidth="1"/>
    <col min="13" max="13" width="25.42578125" style="45" bestFit="1" customWidth="1"/>
    <col min="14" max="14" width="11.42578125" style="45"/>
    <col min="15" max="15" width="25.42578125" style="45" bestFit="1" customWidth="1"/>
    <col min="16" max="16" width="11.42578125" style="45"/>
    <col min="17" max="17" width="15.28515625" style="45" bestFit="1" customWidth="1"/>
    <col min="18" max="16384" width="11.42578125" style="45"/>
  </cols>
  <sheetData>
    <row r="1" spans="1:17" ht="45.75" customHeight="1" thickBot="1" x14ac:dyDescent="0.25">
      <c r="A1" s="10" t="s">
        <v>59</v>
      </c>
      <c r="B1" s="11" t="s">
        <v>60</v>
      </c>
      <c r="C1" s="12" t="s">
        <v>0</v>
      </c>
      <c r="D1" s="12" t="s">
        <v>1</v>
      </c>
      <c r="E1" s="13" t="s">
        <v>24</v>
      </c>
      <c r="F1" s="14" t="s">
        <v>25</v>
      </c>
      <c r="G1" s="14" t="s">
        <v>26</v>
      </c>
      <c r="H1" s="14" t="s">
        <v>61</v>
      </c>
      <c r="I1" s="14" t="s">
        <v>62</v>
      </c>
      <c r="J1" s="14" t="s">
        <v>53</v>
      </c>
      <c r="K1" s="14" t="s">
        <v>54</v>
      </c>
      <c r="L1" s="14" t="s">
        <v>55</v>
      </c>
      <c r="M1" s="14" t="s">
        <v>95</v>
      </c>
      <c r="N1" s="14" t="s">
        <v>96</v>
      </c>
      <c r="O1" s="14" t="s">
        <v>95</v>
      </c>
      <c r="P1" s="14" t="s">
        <v>96</v>
      </c>
      <c r="Q1" s="28" t="s">
        <v>114</v>
      </c>
    </row>
    <row r="2" spans="1:17" ht="15" x14ac:dyDescent="0.25">
      <c r="A2" s="19">
        <f t="shared" ref="A2:A13" si="0">ROW()-2</f>
        <v>0</v>
      </c>
      <c r="B2" s="16">
        <v>23207272</v>
      </c>
      <c r="C2" s="18" t="s">
        <v>63</v>
      </c>
      <c r="D2" s="18" t="s">
        <v>14</v>
      </c>
      <c r="E2" s="18"/>
      <c r="F2" s="18"/>
      <c r="G2" s="18">
        <v>2</v>
      </c>
      <c r="H2" s="46">
        <v>2</v>
      </c>
      <c r="I2" s="17">
        <v>0</v>
      </c>
      <c r="J2" s="18"/>
      <c r="K2" s="18"/>
      <c r="L2" s="18"/>
      <c r="M2" s="56" t="s">
        <v>97</v>
      </c>
      <c r="N2" s="53"/>
      <c r="O2" s="56" t="s">
        <v>98</v>
      </c>
      <c r="P2" s="53"/>
      <c r="Q2" s="57"/>
    </row>
    <row r="3" spans="1:17" ht="15" x14ac:dyDescent="0.25">
      <c r="A3" s="15">
        <f t="shared" si="0"/>
        <v>1</v>
      </c>
      <c r="B3" s="20">
        <v>23207271</v>
      </c>
      <c r="C3" s="17" t="s">
        <v>64</v>
      </c>
      <c r="D3" s="17" t="s">
        <v>65</v>
      </c>
      <c r="E3" s="17"/>
      <c r="F3" s="17"/>
      <c r="G3" s="17">
        <v>2</v>
      </c>
      <c r="H3" s="47">
        <v>4</v>
      </c>
      <c r="I3" s="17">
        <v>0</v>
      </c>
      <c r="J3" s="18"/>
      <c r="K3" s="18"/>
      <c r="L3" s="18"/>
      <c r="M3" s="56" t="s">
        <v>97</v>
      </c>
      <c r="N3" s="54"/>
      <c r="O3" s="56" t="s">
        <v>98</v>
      </c>
      <c r="P3" s="54"/>
      <c r="Q3" s="57"/>
    </row>
    <row r="4" spans="1:17" ht="15" x14ac:dyDescent="0.25">
      <c r="A4" s="15">
        <f t="shared" si="0"/>
        <v>2</v>
      </c>
      <c r="B4" s="20">
        <v>23207273</v>
      </c>
      <c r="C4" s="17" t="s">
        <v>66</v>
      </c>
      <c r="D4" s="17" t="s">
        <v>67</v>
      </c>
      <c r="E4" s="17"/>
      <c r="F4" s="17">
        <v>2</v>
      </c>
      <c r="G4" s="17"/>
      <c r="H4" s="47"/>
      <c r="I4" s="17">
        <v>0</v>
      </c>
      <c r="J4" s="18"/>
      <c r="K4" s="18"/>
      <c r="L4" s="18"/>
      <c r="M4" s="56" t="s">
        <v>99</v>
      </c>
      <c r="N4" s="54"/>
      <c r="O4" s="56" t="s">
        <v>100</v>
      </c>
      <c r="P4" s="54"/>
      <c r="Q4" s="57"/>
    </row>
    <row r="5" spans="1:17" ht="15" x14ac:dyDescent="0.25">
      <c r="A5" s="15">
        <f t="shared" si="0"/>
        <v>3</v>
      </c>
      <c r="B5" s="20">
        <v>23207283</v>
      </c>
      <c r="C5" s="17" t="s">
        <v>68</v>
      </c>
      <c r="D5" s="17" t="s">
        <v>69</v>
      </c>
      <c r="E5" s="17"/>
      <c r="F5" s="17">
        <v>2</v>
      </c>
      <c r="G5" s="17"/>
      <c r="H5" s="47"/>
      <c r="I5" s="17">
        <v>0</v>
      </c>
      <c r="J5" s="18"/>
      <c r="K5" s="18"/>
      <c r="L5" s="18"/>
      <c r="M5" s="56" t="s">
        <v>97</v>
      </c>
      <c r="N5" s="54"/>
      <c r="O5" s="56" t="s">
        <v>101</v>
      </c>
      <c r="P5" s="54"/>
      <c r="Q5" s="57"/>
    </row>
    <row r="6" spans="1:17" ht="15" x14ac:dyDescent="0.25">
      <c r="A6" s="15">
        <f t="shared" si="0"/>
        <v>4</v>
      </c>
      <c r="B6" s="20">
        <v>23208826</v>
      </c>
      <c r="C6" s="17" t="s">
        <v>70</v>
      </c>
      <c r="D6" s="17" t="s">
        <v>71</v>
      </c>
      <c r="E6" s="17"/>
      <c r="F6" s="17"/>
      <c r="G6" s="17">
        <v>2</v>
      </c>
      <c r="H6" s="47">
        <v>2</v>
      </c>
      <c r="I6" s="17">
        <v>0</v>
      </c>
      <c r="J6" s="18"/>
      <c r="K6" s="18"/>
      <c r="L6" s="18"/>
      <c r="M6" s="56" t="s">
        <v>97</v>
      </c>
      <c r="N6" s="54"/>
      <c r="O6" s="56" t="s">
        <v>101</v>
      </c>
      <c r="P6" s="54"/>
      <c r="Q6" s="57"/>
    </row>
    <row r="7" spans="1:17" ht="15" x14ac:dyDescent="0.25">
      <c r="A7" s="15">
        <f t="shared" si="0"/>
        <v>5</v>
      </c>
      <c r="B7" s="20">
        <v>23207294</v>
      </c>
      <c r="C7" s="17" t="s">
        <v>72</v>
      </c>
      <c r="D7" s="17" t="s">
        <v>73</v>
      </c>
      <c r="E7" s="17">
        <v>1</v>
      </c>
      <c r="F7" s="17"/>
      <c r="G7" s="17">
        <v>1</v>
      </c>
      <c r="H7" s="47">
        <v>1</v>
      </c>
      <c r="I7" s="17">
        <v>0</v>
      </c>
      <c r="J7" s="18"/>
      <c r="K7" s="18"/>
      <c r="L7" s="18"/>
      <c r="M7" s="56" t="s">
        <v>102</v>
      </c>
      <c r="N7" s="54"/>
      <c r="O7" s="56" t="s">
        <v>101</v>
      </c>
      <c r="P7" s="54"/>
      <c r="Q7" s="57"/>
    </row>
    <row r="8" spans="1:17" ht="15" x14ac:dyDescent="0.25">
      <c r="A8" s="15">
        <f t="shared" si="0"/>
        <v>6</v>
      </c>
      <c r="B8" s="20">
        <v>23207295</v>
      </c>
      <c r="C8" s="17" t="s">
        <v>74</v>
      </c>
      <c r="D8" s="17" t="s">
        <v>75</v>
      </c>
      <c r="E8" s="17"/>
      <c r="F8" s="17"/>
      <c r="G8" s="17">
        <v>2</v>
      </c>
      <c r="H8" s="47">
        <v>4</v>
      </c>
      <c r="I8" s="17">
        <v>0</v>
      </c>
      <c r="J8" s="18"/>
      <c r="K8" s="18"/>
      <c r="L8" s="18"/>
      <c r="M8" s="56" t="s">
        <v>103</v>
      </c>
      <c r="N8" s="54"/>
      <c r="O8" s="56" t="s">
        <v>104</v>
      </c>
      <c r="P8" s="54"/>
      <c r="Q8" s="57"/>
    </row>
    <row r="9" spans="1:17" ht="15" x14ac:dyDescent="0.25">
      <c r="A9" s="15">
        <f t="shared" si="0"/>
        <v>7</v>
      </c>
      <c r="B9" s="20">
        <v>23207296</v>
      </c>
      <c r="C9" s="17" t="s">
        <v>76</v>
      </c>
      <c r="D9" s="17" t="s">
        <v>14</v>
      </c>
      <c r="E9" s="17">
        <v>1</v>
      </c>
      <c r="F9" s="17"/>
      <c r="G9" s="17"/>
      <c r="H9" s="47"/>
      <c r="I9" s="17">
        <v>0</v>
      </c>
      <c r="J9" s="18"/>
      <c r="K9" s="18"/>
      <c r="L9" s="18"/>
      <c r="M9" s="56" t="s">
        <v>105</v>
      </c>
      <c r="N9" s="54"/>
      <c r="O9" s="39">
        <v>0</v>
      </c>
      <c r="P9" s="54"/>
      <c r="Q9" s="57"/>
    </row>
    <row r="10" spans="1:17" ht="15" x14ac:dyDescent="0.25">
      <c r="A10" s="15">
        <f t="shared" si="0"/>
        <v>8</v>
      </c>
      <c r="B10" s="20">
        <v>23207297</v>
      </c>
      <c r="C10" s="17" t="s">
        <v>77</v>
      </c>
      <c r="D10" s="17" t="s">
        <v>78</v>
      </c>
      <c r="E10" s="17"/>
      <c r="F10" s="17">
        <v>1</v>
      </c>
      <c r="G10" s="17">
        <v>1</v>
      </c>
      <c r="H10" s="47">
        <v>2</v>
      </c>
      <c r="I10" s="17">
        <v>0</v>
      </c>
      <c r="J10" s="18"/>
      <c r="K10" s="18"/>
      <c r="L10" s="18"/>
      <c r="M10" s="56" t="s">
        <v>104</v>
      </c>
      <c r="N10" s="54"/>
      <c r="O10" s="56" t="s">
        <v>106</v>
      </c>
      <c r="P10" s="54"/>
      <c r="Q10" s="57"/>
    </row>
    <row r="11" spans="1:17" ht="15" x14ac:dyDescent="0.25">
      <c r="A11" s="15">
        <f t="shared" si="0"/>
        <v>9</v>
      </c>
      <c r="B11" s="20">
        <v>23207298</v>
      </c>
      <c r="C11" s="17" t="s">
        <v>79</v>
      </c>
      <c r="D11" s="17" t="s">
        <v>80</v>
      </c>
      <c r="E11" s="17">
        <v>1</v>
      </c>
      <c r="F11" s="17"/>
      <c r="G11" s="17"/>
      <c r="H11" s="47"/>
      <c r="I11" s="17">
        <v>0</v>
      </c>
      <c r="J11" s="18"/>
      <c r="K11" s="18"/>
      <c r="L11" s="18"/>
      <c r="M11" s="56" t="s">
        <v>113</v>
      </c>
      <c r="N11" s="54"/>
      <c r="O11" s="56">
        <v>0</v>
      </c>
      <c r="P11" s="54"/>
      <c r="Q11" s="57"/>
    </row>
    <row r="12" spans="1:17" ht="15" x14ac:dyDescent="0.25">
      <c r="A12" s="15">
        <f t="shared" si="0"/>
        <v>10</v>
      </c>
      <c r="B12" s="20">
        <v>23207306</v>
      </c>
      <c r="C12" s="17" t="s">
        <v>81</v>
      </c>
      <c r="D12" s="17" t="s">
        <v>14</v>
      </c>
      <c r="E12" s="17">
        <v>1</v>
      </c>
      <c r="F12" s="17"/>
      <c r="G12" s="17">
        <v>1</v>
      </c>
      <c r="H12" s="47">
        <v>1</v>
      </c>
      <c r="I12" s="17">
        <v>0</v>
      </c>
      <c r="J12" s="18"/>
      <c r="K12" s="18"/>
      <c r="L12" s="18"/>
      <c r="M12" s="56" t="s">
        <v>97</v>
      </c>
      <c r="N12" s="54"/>
      <c r="O12" s="56" t="s">
        <v>101</v>
      </c>
      <c r="P12" s="54"/>
      <c r="Q12" s="57"/>
    </row>
    <row r="13" spans="1:17" ht="15" x14ac:dyDescent="0.25">
      <c r="A13" s="15">
        <f t="shared" si="0"/>
        <v>11</v>
      </c>
      <c r="B13" s="20">
        <v>23207307</v>
      </c>
      <c r="C13" s="17" t="s">
        <v>82</v>
      </c>
      <c r="D13" s="17" t="s">
        <v>23</v>
      </c>
      <c r="E13" s="17"/>
      <c r="F13" s="17"/>
      <c r="G13" s="17">
        <v>2</v>
      </c>
      <c r="H13" s="47">
        <v>2</v>
      </c>
      <c r="I13" s="17">
        <v>0</v>
      </c>
      <c r="J13" s="18"/>
      <c r="K13" s="18"/>
      <c r="L13" s="18"/>
      <c r="M13" s="56" t="s">
        <v>97</v>
      </c>
      <c r="N13" s="54"/>
      <c r="O13" s="56" t="s">
        <v>101</v>
      </c>
      <c r="P13" s="54"/>
      <c r="Q13" s="57"/>
    </row>
    <row r="14" spans="1:17" ht="15" x14ac:dyDescent="0.25">
      <c r="A14" s="15">
        <f>ROW()-2</f>
        <v>12</v>
      </c>
      <c r="B14" s="20">
        <v>23209351</v>
      </c>
      <c r="C14" s="17" t="s">
        <v>83</v>
      </c>
      <c r="D14" s="17" t="s">
        <v>84</v>
      </c>
      <c r="E14" s="17"/>
      <c r="F14" s="17"/>
      <c r="G14" s="17">
        <v>2</v>
      </c>
      <c r="H14" s="47">
        <v>4</v>
      </c>
      <c r="I14" s="17">
        <v>1</v>
      </c>
      <c r="J14" s="18"/>
      <c r="K14" s="18"/>
      <c r="L14" s="18">
        <v>2</v>
      </c>
      <c r="M14" s="56" t="s">
        <v>107</v>
      </c>
      <c r="N14" s="54"/>
      <c r="O14" s="56" t="s">
        <v>106</v>
      </c>
      <c r="P14" s="54"/>
      <c r="Q14" s="57"/>
    </row>
    <row r="15" spans="1:17" ht="15" x14ac:dyDescent="0.25">
      <c r="A15" s="15">
        <f>ROW()-2</f>
        <v>13</v>
      </c>
      <c r="B15" s="20">
        <v>23207308</v>
      </c>
      <c r="C15" s="17" t="s">
        <v>85</v>
      </c>
      <c r="D15" s="17" t="s">
        <v>86</v>
      </c>
      <c r="E15" s="17">
        <v>1</v>
      </c>
      <c r="F15" s="17"/>
      <c r="G15" s="17"/>
      <c r="H15" s="47"/>
      <c r="I15" s="17">
        <v>0</v>
      </c>
      <c r="J15" s="18"/>
      <c r="K15" s="18"/>
      <c r="L15" s="18"/>
      <c r="M15" s="56" t="s">
        <v>108</v>
      </c>
      <c r="N15" s="54"/>
      <c r="O15" s="39">
        <v>0</v>
      </c>
      <c r="P15" s="54"/>
      <c r="Q15" s="57"/>
    </row>
    <row r="16" spans="1:17" ht="15" x14ac:dyDescent="0.25">
      <c r="A16" s="15">
        <f>ROW()-2</f>
        <v>14</v>
      </c>
      <c r="B16" s="20">
        <v>23209093</v>
      </c>
      <c r="C16" s="17" t="s">
        <v>87</v>
      </c>
      <c r="D16" s="17" t="s">
        <v>88</v>
      </c>
      <c r="E16" s="17"/>
      <c r="F16" s="17"/>
      <c r="G16" s="17">
        <v>2</v>
      </c>
      <c r="H16" s="47">
        <v>4</v>
      </c>
      <c r="I16" s="17">
        <v>1</v>
      </c>
      <c r="J16" s="18"/>
      <c r="K16" s="18"/>
      <c r="L16" s="18">
        <v>2</v>
      </c>
      <c r="M16" s="56" t="s">
        <v>109</v>
      </c>
      <c r="N16" s="54"/>
      <c r="O16" s="56" t="s">
        <v>108</v>
      </c>
      <c r="P16" s="54"/>
      <c r="Q16" s="57"/>
    </row>
    <row r="17" spans="1:17" ht="15" x14ac:dyDescent="0.25">
      <c r="A17" s="15">
        <f>ROW()-2</f>
        <v>15</v>
      </c>
      <c r="B17" s="20">
        <v>23207310</v>
      </c>
      <c r="C17" s="17" t="s">
        <v>89</v>
      </c>
      <c r="D17" s="17" t="s">
        <v>90</v>
      </c>
      <c r="E17" s="17"/>
      <c r="F17" s="17">
        <v>2</v>
      </c>
      <c r="G17" s="17"/>
      <c r="H17" s="47"/>
      <c r="I17" s="17">
        <v>0</v>
      </c>
      <c r="J17" s="18"/>
      <c r="K17" s="18"/>
      <c r="L17" s="18"/>
      <c r="M17" s="56" t="s">
        <v>110</v>
      </c>
      <c r="N17" s="54"/>
      <c r="O17" s="56" t="s">
        <v>111</v>
      </c>
      <c r="P17" s="54"/>
      <c r="Q17" s="57"/>
    </row>
    <row r="18" spans="1:17" ht="15" x14ac:dyDescent="0.25">
      <c r="A18" s="15">
        <f>ROW()-2</f>
        <v>16</v>
      </c>
      <c r="B18" s="16">
        <v>23207290</v>
      </c>
      <c r="C18" s="18" t="s">
        <v>91</v>
      </c>
      <c r="D18" s="18" t="s">
        <v>92</v>
      </c>
      <c r="E18" s="18"/>
      <c r="F18" s="18">
        <v>2</v>
      </c>
      <c r="G18" s="18"/>
      <c r="H18" s="46"/>
      <c r="I18" s="17">
        <v>0</v>
      </c>
      <c r="J18" s="18"/>
      <c r="K18" s="18"/>
      <c r="L18" s="18"/>
      <c r="M18" s="56" t="s">
        <v>101</v>
      </c>
      <c r="N18" s="54"/>
      <c r="O18" s="56" t="s">
        <v>112</v>
      </c>
      <c r="P18" s="54"/>
      <c r="Q18" s="57"/>
    </row>
    <row r="19" spans="1:17" ht="15" x14ac:dyDescent="0.25">
      <c r="A19" s="21"/>
      <c r="B19" s="21"/>
      <c r="C19" s="7" t="s">
        <v>93</v>
      </c>
      <c r="D19" s="22" t="s">
        <v>94</v>
      </c>
      <c r="E19" s="17">
        <f>SUM(E2:E18)</f>
        <v>5</v>
      </c>
      <c r="F19" s="17">
        <f>SUM(F2:F18)</f>
        <v>9</v>
      </c>
      <c r="G19" s="17">
        <f>SUM(G2:G18)</f>
        <v>17</v>
      </c>
      <c r="H19" s="17">
        <f>SUM(H2:H18)</f>
        <v>26</v>
      </c>
      <c r="I19" s="17">
        <f>SUM(I2:I18)</f>
        <v>2</v>
      </c>
      <c r="J19" s="8" t="s">
        <v>53</v>
      </c>
      <c r="K19" s="8" t="s">
        <v>54</v>
      </c>
      <c r="L19" s="8" t="s">
        <v>55</v>
      </c>
    </row>
    <row r="20" spans="1:17" x14ac:dyDescent="0.2">
      <c r="A20" s="21"/>
      <c r="B20" s="21"/>
      <c r="C20" s="8" t="s">
        <v>57</v>
      </c>
      <c r="D20" s="17"/>
      <c r="E20" s="50">
        <f>SUM(E19:G19)</f>
        <v>31</v>
      </c>
      <c r="F20" s="51"/>
      <c r="G20" s="52"/>
      <c r="H20" s="17"/>
      <c r="I20" s="17"/>
      <c r="J20" s="17">
        <f>SUM(J2:J18)</f>
        <v>0</v>
      </c>
      <c r="K20" s="17">
        <f>SUM(K2:K18)</f>
        <v>0</v>
      </c>
      <c r="L20" s="17">
        <f>SUM(L2:L18)</f>
        <v>4</v>
      </c>
    </row>
    <row r="21" spans="1:17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mergeCells count="1">
    <mergeCell ref="E20:G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LB3</vt:lpstr>
      <vt:lpstr>LB11</vt:lpstr>
      <vt:lpstr>'LB3'!Druckbereich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Hanisch, Jonas, Nahverkehrsverbund Paderborn/Höxter</cp:lastModifiedBy>
  <cp:lastPrinted>2018-06-18T12:38:31Z</cp:lastPrinted>
  <dcterms:created xsi:type="dcterms:W3CDTF">1996-10-17T05:27:31Z</dcterms:created>
  <dcterms:modified xsi:type="dcterms:W3CDTF">2021-09-23T15:05:33Z</dcterms:modified>
</cp:coreProperties>
</file>